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stadeco\Otros\Economic04\Bol Industria\corrección cuadro 40\"/>
    </mc:Choice>
  </mc:AlternateContent>
  <bookViews>
    <workbookView xWindow="0" yWindow="0" windowWidth="15480" windowHeight="7155"/>
  </bookViews>
  <sheets>
    <sheet name="cuadro 40" sheetId="2" r:id="rId1"/>
  </sheets>
  <definedNames>
    <definedName name="_xlnm.Print_Area" localSheetId="0">'cuadro 40'!$A$1:$L$42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2" l="1"/>
  <c r="K18" i="2" l="1"/>
  <c r="K13" i="2"/>
  <c r="D18" i="2"/>
  <c r="L18" i="2" l="1"/>
  <c r="C10" i="2" l="1"/>
  <c r="B10" i="2" s="1"/>
  <c r="C11" i="2"/>
  <c r="B11" i="2" s="1"/>
  <c r="C12" i="2"/>
  <c r="B24" i="2" l="1"/>
  <c r="B12" i="2"/>
  <c r="B25" i="2" s="1"/>
  <c r="D32" i="2" l="1"/>
  <c r="E32" i="2"/>
  <c r="F32" i="2"/>
  <c r="G32" i="2"/>
  <c r="H32" i="2"/>
  <c r="I32" i="2"/>
  <c r="J32" i="2"/>
  <c r="L32" i="2"/>
  <c r="D31" i="2"/>
  <c r="E31" i="2"/>
  <c r="F31" i="2"/>
  <c r="H31" i="2"/>
  <c r="I31" i="2"/>
  <c r="J31" i="2"/>
  <c r="L31" i="2"/>
  <c r="D30" i="2"/>
  <c r="E30" i="2"/>
  <c r="F30" i="2"/>
  <c r="H30" i="2"/>
  <c r="I30" i="2"/>
  <c r="J30" i="2"/>
  <c r="L30" i="2"/>
  <c r="D29" i="2"/>
  <c r="E29" i="2"/>
  <c r="F29" i="2"/>
  <c r="H29" i="2"/>
  <c r="I29" i="2"/>
  <c r="J29" i="2"/>
  <c r="L29" i="2"/>
  <c r="D25" i="2"/>
  <c r="E25" i="2"/>
  <c r="F25" i="2"/>
  <c r="G25" i="2"/>
  <c r="H25" i="2"/>
  <c r="I25" i="2"/>
  <c r="J25" i="2"/>
  <c r="L25" i="2"/>
  <c r="D24" i="2"/>
  <c r="E24" i="2"/>
  <c r="F24" i="2"/>
  <c r="G24" i="2"/>
  <c r="H24" i="2"/>
  <c r="I24" i="2"/>
  <c r="J24" i="2"/>
  <c r="L24" i="2"/>
  <c r="B22" i="2"/>
  <c r="L13" i="2"/>
  <c r="L26" i="2" s="1"/>
  <c r="E13" i="2"/>
  <c r="E26" i="2" s="1"/>
  <c r="F13" i="2"/>
  <c r="F26" i="2" s="1"/>
  <c r="G13" i="2"/>
  <c r="G26" i="2" s="1"/>
  <c r="H13" i="2"/>
  <c r="H26" i="2" s="1"/>
  <c r="D13" i="2"/>
  <c r="D26" i="2" s="1"/>
  <c r="C14" i="2"/>
  <c r="C15" i="2"/>
  <c r="B15" i="2" s="1"/>
  <c r="C16" i="2"/>
  <c r="C17" i="2"/>
  <c r="J13" i="2"/>
  <c r="J26" i="2" s="1"/>
  <c r="I13" i="2"/>
  <c r="I26" i="2" s="1"/>
  <c r="B14" i="2" l="1"/>
  <c r="C32" i="2"/>
  <c r="B16" i="2"/>
  <c r="B17" i="2"/>
  <c r="B32" i="2" s="1"/>
  <c r="K32" i="2"/>
  <c r="C13" i="2"/>
  <c r="K27" i="2" l="1"/>
  <c r="B13" i="2" l="1"/>
  <c r="L27" i="2"/>
  <c r="J18" i="2"/>
  <c r="J27" i="2" s="1"/>
  <c r="I18" i="2"/>
  <c r="I27" i="2" s="1"/>
  <c r="H18" i="2" l="1"/>
  <c r="H27" i="2" s="1"/>
  <c r="F18" i="2"/>
  <c r="F27" i="2" s="1"/>
  <c r="E18" i="2"/>
  <c r="E27" i="2" s="1"/>
  <c r="D27" i="2"/>
  <c r="C20" i="2" l="1"/>
  <c r="G30" i="2"/>
  <c r="G29" i="2"/>
  <c r="C19" i="2"/>
  <c r="C25" i="2"/>
  <c r="C26" i="2"/>
  <c r="C24" i="2"/>
  <c r="K24" i="2"/>
  <c r="C21" i="2"/>
  <c r="G31" i="2"/>
  <c r="G18" i="2"/>
  <c r="C18" i="2" l="1"/>
  <c r="C27" i="2" s="1"/>
  <c r="G27" i="2"/>
  <c r="C31" i="2"/>
  <c r="K31" i="2"/>
  <c r="K25" i="2"/>
  <c r="K26" i="2"/>
  <c r="C29" i="2"/>
  <c r="C30" i="2"/>
  <c r="K30" i="2"/>
  <c r="B26" i="2" l="1"/>
  <c r="B19" i="2"/>
  <c r="K29" i="2"/>
  <c r="B20" i="2"/>
  <c r="B30" i="2" s="1"/>
  <c r="B21" i="2"/>
  <c r="B31" i="2" s="1"/>
  <c r="B29" i="2" l="1"/>
  <c r="B27" i="2"/>
</calcChain>
</file>

<file path=xl/sharedStrings.xml><?xml version="1.0" encoding="utf-8"?>
<sst xmlns="http://schemas.openxmlformats.org/spreadsheetml/2006/main" count="43" uniqueCount="35">
  <si>
    <t xml:space="preserve">Año y trimestre </t>
  </si>
  <si>
    <t>Total</t>
  </si>
  <si>
    <t>Comercial</t>
  </si>
  <si>
    <t>Industrial</t>
  </si>
  <si>
    <t>Sector público (1)</t>
  </si>
  <si>
    <t>Otros                            (2)</t>
  </si>
  <si>
    <t>Público (1)</t>
  </si>
  <si>
    <t>2016 (P)</t>
  </si>
  <si>
    <t xml:space="preserve">   Primer trimestre</t>
  </si>
  <si>
    <t xml:space="preserve">   Segundo trimestre</t>
  </si>
  <si>
    <t xml:space="preserve">   Tercer trimestre</t>
  </si>
  <si>
    <t xml:space="preserve">   Cuarto trimestre</t>
  </si>
  <si>
    <t>(1)  Incluye el alumbrado público.</t>
  </si>
  <si>
    <t>(2)  Incluye las ventas a otras empresas, el consumo de la empresa y otros.</t>
  </si>
  <si>
    <t>(P) Cifras preliminares.</t>
  </si>
  <si>
    <t xml:space="preserve"> Facturación de electricidad</t>
  </si>
  <si>
    <t>Generadores (uso de las plantas)</t>
  </si>
  <si>
    <t>Exportación</t>
  </si>
  <si>
    <t>Destino total</t>
  </si>
  <si>
    <t>Grandes clientes (3)</t>
  </si>
  <si>
    <t>Pérdidas en transmisión y distribución (4)</t>
  </si>
  <si>
    <t>(3)  Persona natural o jurídica con una demanda máxima superior a cien (100) kw por sitio, cuyas compras de electricidad se pueden realizar a precios acordados.</t>
  </si>
  <si>
    <t>Variación porcentual anual</t>
  </si>
  <si>
    <t>2013/2012</t>
  </si>
  <si>
    <t>2014/2013</t>
  </si>
  <si>
    <t>2015/2014</t>
  </si>
  <si>
    <t>2016/2015</t>
  </si>
  <si>
    <t>Variación porcentual trimestral 2016/2015</t>
  </si>
  <si>
    <t>Destino de la  electricidad  (en miles de kilovatios-hora)</t>
  </si>
  <si>
    <t>Fuente:   Para la facturación las empresas de distribución eléctrica en la República. El resto de la información la Empresa de Transmisión Eléctrica, S.A.  (ETESA) / Centro Nacional de Despacho (CND) /</t>
  </si>
  <si>
    <t xml:space="preserve">               Sistema SMEC (Sistema de Medición Comercial) del  Mercado  Mayorista de Electricidad (MME) de Panamá.</t>
  </si>
  <si>
    <t>Cuadro 40.  DESTINO DE LA ELECTRICIDAD EN LA REPÚBLICA: AÑOS 2012-15 Y 2016, SEGÚN TRIMESTRE</t>
  </si>
  <si>
    <t xml:space="preserve">     uso de las plantas y la exportación.</t>
  </si>
  <si>
    <t>(4) Corresponde a la  energía registrada  en los medidores del SMEC en el MME (oferta nacional) , menos la energía facturada por las distribuidoras de electricidad, el consumo de grandes clientes,  el</t>
  </si>
  <si>
    <t>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</si>
</sst>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 * #,##0.0_ ;_ * \-#,##0.0_ ;_ * &quot;-&quot;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name val="Courier"/>
      <family val="3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0" fontId="3" fillId="0" borderId="0" xfId="0" applyFont="1" applyAlignment="1">
      <alignment horizontal="centerContinuous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166" fontId="4" fillId="0" borderId="11" xfId="2" applyNumberFormat="1" applyFont="1" applyFill="1" applyBorder="1" applyProtection="1"/>
    <xf numFmtId="0" fontId="3" fillId="0" borderId="0" xfId="0" applyFont="1" applyFill="1" applyBorder="1"/>
    <xf numFmtId="0" fontId="6" fillId="0" borderId="0" xfId="0" applyFont="1" applyFill="1" applyAlignment="1">
      <alignment horizontal="left"/>
    </xf>
    <xf numFmtId="166" fontId="7" fillId="0" borderId="11" xfId="2" applyNumberFormat="1" applyFont="1" applyFill="1" applyBorder="1" applyProtection="1"/>
    <xf numFmtId="166" fontId="6" fillId="0" borderId="11" xfId="1" applyNumberFormat="1" applyFont="1" applyFill="1" applyBorder="1"/>
    <xf numFmtId="164" fontId="4" fillId="0" borderId="11" xfId="2" applyFont="1" applyFill="1" applyBorder="1" applyProtection="1"/>
    <xf numFmtId="0" fontId="5" fillId="0" borderId="9" xfId="0" applyFont="1" applyBorder="1" applyAlignment="1">
      <alignment horizontal="center" vertical="center"/>
    </xf>
    <xf numFmtId="164" fontId="4" fillId="0" borderId="9" xfId="2" applyFont="1" applyFill="1" applyBorder="1" applyProtection="1"/>
    <xf numFmtId="164" fontId="4" fillId="0" borderId="9" xfId="2" applyFont="1" applyFill="1" applyBorder="1" applyAlignment="1" applyProtection="1">
      <alignment horizontal="right"/>
    </xf>
    <xf numFmtId="164" fontId="4" fillId="0" borderId="10" xfId="2" applyFont="1" applyFill="1" applyBorder="1" applyProtection="1"/>
    <xf numFmtId="0" fontId="3" fillId="0" borderId="0" xfId="0" applyFont="1" applyBorder="1" applyAlignment="1" applyProtection="1">
      <alignment horizontal="left"/>
    </xf>
    <xf numFmtId="164" fontId="4" fillId="0" borderId="0" xfId="2" applyFont="1" applyFill="1" applyBorder="1" applyProtection="1"/>
    <xf numFmtId="0" fontId="3" fillId="0" borderId="0" xfId="0" applyFont="1" applyAlignment="1" applyProtection="1">
      <alignment horizontal="left"/>
    </xf>
    <xf numFmtId="49" fontId="3" fillId="0" borderId="0" xfId="3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12" xfId="0" applyFont="1" applyBorder="1" applyAlignment="1" applyProtection="1">
      <alignment horizontal="left"/>
    </xf>
    <xf numFmtId="166" fontId="4" fillId="0" borderId="6" xfId="2" applyNumberFormat="1" applyFont="1" applyFill="1" applyBorder="1" applyProtection="1"/>
    <xf numFmtId="164" fontId="4" fillId="0" borderId="6" xfId="2" applyFont="1" applyFill="1" applyBorder="1" applyProtection="1"/>
    <xf numFmtId="0" fontId="0" fillId="0" borderId="11" xfId="0" applyBorder="1"/>
    <xf numFmtId="166" fontId="4" fillId="0" borderId="10" xfId="2" applyNumberFormat="1" applyFont="1" applyFill="1" applyBorder="1" applyProtection="1"/>
    <xf numFmtId="0" fontId="5" fillId="0" borderId="5" xfId="0" applyFont="1" applyBorder="1" applyAlignment="1">
      <alignment horizontal="center" vertical="center"/>
    </xf>
    <xf numFmtId="166" fontId="3" fillId="0" borderId="9" xfId="0" applyNumberFormat="1" applyFont="1" applyFill="1" applyBorder="1" applyAlignment="1">
      <alignment horizontal="left"/>
    </xf>
    <xf numFmtId="166" fontId="0" fillId="0" borderId="0" xfId="0" applyNumberFormat="1"/>
    <xf numFmtId="0" fontId="0" fillId="0" borderId="12" xfId="0" applyBorder="1"/>
    <xf numFmtId="0" fontId="0" fillId="0" borderId="0" xfId="0" applyBorder="1"/>
    <xf numFmtId="0" fontId="3" fillId="0" borderId="0" xfId="0" applyFont="1" applyFill="1"/>
    <xf numFmtId="0" fontId="9" fillId="0" borderId="0" xfId="0" applyFont="1"/>
    <xf numFmtId="166" fontId="10" fillId="0" borderId="11" xfId="0" applyNumberFormat="1" applyFont="1" applyBorder="1"/>
    <xf numFmtId="166" fontId="0" fillId="0" borderId="0" xfId="0" applyNumberFormat="1" applyBorder="1"/>
    <xf numFmtId="3" fontId="10" fillId="0" borderId="11" xfId="1" applyNumberFormat="1" applyFont="1" applyBorder="1" applyAlignment="1">
      <alignment horizontal="right"/>
    </xf>
    <xf numFmtId="0" fontId="10" fillId="0" borderId="10" xfId="0" applyFont="1" applyBorder="1"/>
    <xf numFmtId="0" fontId="11" fillId="0" borderId="0" xfId="0" applyFont="1"/>
    <xf numFmtId="0" fontId="10" fillId="0" borderId="0" xfId="0" applyFont="1" applyFill="1" applyAlignment="1">
      <alignment horizontal="left"/>
    </xf>
    <xf numFmtId="167" fontId="3" fillId="0" borderId="6" xfId="1" applyNumberFormat="1" applyFont="1" applyBorder="1" applyAlignment="1">
      <alignment horizontal="right"/>
    </xf>
    <xf numFmtId="167" fontId="3" fillId="0" borderId="11" xfId="1" applyNumberFormat="1" applyFont="1" applyBorder="1" applyAlignment="1">
      <alignment horizontal="right"/>
    </xf>
    <xf numFmtId="0" fontId="11" fillId="0" borderId="0" xfId="0" applyFont="1" applyBorder="1"/>
    <xf numFmtId="166" fontId="12" fillId="0" borderId="11" xfId="2" applyNumberFormat="1" applyFont="1" applyFill="1" applyBorder="1" applyProtection="1"/>
    <xf numFmtId="166" fontId="13" fillId="0" borderId="6" xfId="0" applyNumberFormat="1" applyFont="1" applyFill="1" applyBorder="1" applyAlignment="1">
      <alignment horizontal="left"/>
    </xf>
    <xf numFmtId="0" fontId="2" fillId="0" borderId="0" xfId="0" applyFont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/>
    </xf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K11" sqref="K11"/>
    </sheetView>
  </sheetViews>
  <sheetFormatPr baseColWidth="10" defaultRowHeight="15" x14ac:dyDescent="0.25"/>
  <cols>
    <col min="1" max="1" width="18.140625" customWidth="1"/>
    <col min="2" max="2" width="15.140625" customWidth="1"/>
    <col min="3" max="3" width="12.5703125" customWidth="1"/>
    <col min="4" max="4" width="14.140625" customWidth="1"/>
    <col min="5" max="5" width="13" customWidth="1"/>
    <col min="6" max="6" width="12.5703125" customWidth="1"/>
    <col min="7" max="7" width="13.5703125" customWidth="1"/>
    <col min="8" max="8" width="10.28515625" customWidth="1"/>
    <col min="10" max="10" width="15.28515625" customWidth="1"/>
    <col min="11" max="11" width="15.5703125" customWidth="1"/>
    <col min="12" max="12" width="15.140625" customWidth="1"/>
    <col min="13" max="13" width="11.42578125" style="30"/>
  </cols>
  <sheetData>
    <row r="1" spans="1:14" ht="23.25" customHeight="1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9"/>
      <c r="L2" s="29"/>
    </row>
    <row r="3" spans="1:14" ht="22.5" customHeight="1" x14ac:dyDescent="0.25">
      <c r="A3" s="45" t="s">
        <v>0</v>
      </c>
      <c r="B3" s="58" t="s">
        <v>28</v>
      </c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ht="25.5" customHeight="1" x14ac:dyDescent="0.25">
      <c r="A4" s="46"/>
      <c r="B4" s="53" t="s">
        <v>18</v>
      </c>
      <c r="C4" s="48" t="s">
        <v>1</v>
      </c>
      <c r="D4" s="51" t="s">
        <v>15</v>
      </c>
      <c r="E4" s="52"/>
      <c r="F4" s="52"/>
      <c r="G4" s="52"/>
      <c r="H4" s="52"/>
      <c r="I4" s="53" t="s">
        <v>19</v>
      </c>
      <c r="J4" s="55" t="s">
        <v>16</v>
      </c>
      <c r="K4" s="53" t="s">
        <v>20</v>
      </c>
      <c r="L4" s="55" t="s">
        <v>17</v>
      </c>
    </row>
    <row r="5" spans="1:14" ht="16.5" customHeight="1" x14ac:dyDescent="0.25">
      <c r="A5" s="46"/>
      <c r="B5" s="53"/>
      <c r="C5" s="49"/>
      <c r="D5" s="56" t="s">
        <v>34</v>
      </c>
      <c r="E5" s="56" t="s">
        <v>2</v>
      </c>
      <c r="F5" s="56" t="s">
        <v>3</v>
      </c>
      <c r="G5" s="56" t="s">
        <v>4</v>
      </c>
      <c r="H5" s="60" t="s">
        <v>5</v>
      </c>
      <c r="I5" s="53"/>
      <c r="J5" s="55"/>
      <c r="K5" s="53"/>
      <c r="L5" s="55"/>
    </row>
    <row r="6" spans="1:14" ht="15.75" customHeight="1" x14ac:dyDescent="0.25">
      <c r="A6" s="46"/>
      <c r="B6" s="53"/>
      <c r="C6" s="49"/>
      <c r="D6" s="53"/>
      <c r="E6" s="53"/>
      <c r="F6" s="53"/>
      <c r="G6" s="53"/>
      <c r="H6" s="55"/>
      <c r="I6" s="53"/>
      <c r="J6" s="55"/>
      <c r="K6" s="53"/>
      <c r="L6" s="55"/>
    </row>
    <row r="7" spans="1:14" ht="15.75" customHeight="1" x14ac:dyDescent="0.25">
      <c r="A7" s="46"/>
      <c r="B7" s="53"/>
      <c r="C7" s="49"/>
      <c r="D7" s="53"/>
      <c r="E7" s="53"/>
      <c r="F7" s="53"/>
      <c r="G7" s="53"/>
      <c r="H7" s="55"/>
      <c r="I7" s="53"/>
      <c r="J7" s="55"/>
      <c r="K7" s="53"/>
      <c r="L7" s="55"/>
    </row>
    <row r="8" spans="1:14" ht="15.75" customHeight="1" x14ac:dyDescent="0.25">
      <c r="A8" s="47"/>
      <c r="B8" s="54"/>
      <c r="C8" s="50"/>
      <c r="D8" s="57"/>
      <c r="E8" s="57"/>
      <c r="F8" s="57"/>
      <c r="G8" s="57" t="s">
        <v>6</v>
      </c>
      <c r="H8" s="61">
        <v>-2</v>
      </c>
      <c r="I8" s="54"/>
      <c r="J8" s="51"/>
      <c r="K8" s="54"/>
      <c r="L8" s="51"/>
    </row>
    <row r="9" spans="1:14" ht="24.95" customHeight="1" x14ac:dyDescent="0.25">
      <c r="A9" s="20"/>
      <c r="B9" s="26"/>
      <c r="C9" s="2"/>
      <c r="D9" s="3"/>
      <c r="E9" s="3"/>
      <c r="F9" s="3"/>
      <c r="G9" s="3"/>
      <c r="H9" s="4"/>
      <c r="I9" s="3"/>
      <c r="J9" s="4"/>
      <c r="K9" s="24"/>
      <c r="L9" s="24"/>
    </row>
    <row r="10" spans="1:14" ht="24.95" customHeight="1" x14ac:dyDescent="0.25">
      <c r="A10" s="5">
        <v>2012</v>
      </c>
      <c r="B10" s="43">
        <f>C10+I10+J10+K10+L10</f>
        <v>8226416</v>
      </c>
      <c r="C10" s="42">
        <f>SUM(D10:H10)</f>
        <v>6788100</v>
      </c>
      <c r="D10" s="6">
        <v>2211138</v>
      </c>
      <c r="E10" s="6">
        <v>3296895</v>
      </c>
      <c r="F10" s="6">
        <v>285346</v>
      </c>
      <c r="G10" s="6">
        <v>973141</v>
      </c>
      <c r="H10" s="6">
        <v>21580</v>
      </c>
      <c r="I10" s="22">
        <v>375194</v>
      </c>
      <c r="J10" s="6">
        <v>11005</v>
      </c>
      <c r="K10" s="33">
        <v>993129</v>
      </c>
      <c r="L10" s="6">
        <v>58988</v>
      </c>
    </row>
    <row r="11" spans="1:14" ht="24.95" customHeight="1" x14ac:dyDescent="0.25">
      <c r="A11" s="5">
        <v>2013</v>
      </c>
      <c r="B11" s="43">
        <f>C11+I11+J11+K11+L11</f>
        <v>8583484</v>
      </c>
      <c r="C11" s="42">
        <f>SUM(D11:H11)</f>
        <v>7094648</v>
      </c>
      <c r="D11" s="6">
        <v>2322527</v>
      </c>
      <c r="E11" s="6">
        <v>3440411</v>
      </c>
      <c r="F11" s="6">
        <v>307254</v>
      </c>
      <c r="G11" s="6">
        <v>999169</v>
      </c>
      <c r="H11" s="6">
        <v>25287</v>
      </c>
      <c r="I11" s="22">
        <v>402316</v>
      </c>
      <c r="J11" s="6">
        <v>9263</v>
      </c>
      <c r="K11" s="33">
        <v>1005843</v>
      </c>
      <c r="L11" s="6">
        <v>71414</v>
      </c>
    </row>
    <row r="12" spans="1:14" ht="24.95" customHeight="1" x14ac:dyDescent="0.25">
      <c r="A12" s="5">
        <v>2014</v>
      </c>
      <c r="B12" s="43">
        <f>C12+I12+J12+K12+L12</f>
        <v>9021435</v>
      </c>
      <c r="C12" s="42">
        <f>SUM(D12:H12)</f>
        <v>7402346</v>
      </c>
      <c r="D12" s="6">
        <v>2453876</v>
      </c>
      <c r="E12" s="6">
        <v>3594102</v>
      </c>
      <c r="F12" s="6">
        <v>294516</v>
      </c>
      <c r="G12" s="6">
        <v>1032227</v>
      </c>
      <c r="H12" s="6">
        <v>27625</v>
      </c>
      <c r="I12" s="22">
        <v>421104</v>
      </c>
      <c r="J12" s="6">
        <v>14550</v>
      </c>
      <c r="K12" s="33">
        <v>1084887</v>
      </c>
      <c r="L12" s="6">
        <v>98548</v>
      </c>
    </row>
    <row r="13" spans="1:14" ht="24.95" customHeight="1" x14ac:dyDescent="0.25">
      <c r="A13" s="8">
        <v>2015</v>
      </c>
      <c r="B13" s="10">
        <f>C13+I13+J13+K13+L13</f>
        <v>9849980</v>
      </c>
      <c r="C13" s="10">
        <f>SUM(D13:H13)</f>
        <v>8024469</v>
      </c>
      <c r="D13" s="10">
        <f>SUM(D14:D17)</f>
        <v>2653019</v>
      </c>
      <c r="E13" s="10">
        <f t="shared" ref="E13:H13" si="0">SUM(E14:E17)</f>
        <v>3912929</v>
      </c>
      <c r="F13" s="10">
        <f t="shared" si="0"/>
        <v>292779</v>
      </c>
      <c r="G13" s="10">
        <f t="shared" si="0"/>
        <v>1134994</v>
      </c>
      <c r="H13" s="10">
        <f t="shared" si="0"/>
        <v>30748</v>
      </c>
      <c r="I13" s="10">
        <f>SUM(I14:I17)</f>
        <v>351225</v>
      </c>
      <c r="J13" s="10">
        <f>SUM(J14:J17)</f>
        <v>20574</v>
      </c>
      <c r="K13" s="10">
        <f>SUM(K14:K17)</f>
        <v>1314582</v>
      </c>
      <c r="L13" s="10">
        <f>SUM(L14:L17)</f>
        <v>139130</v>
      </c>
    </row>
    <row r="14" spans="1:14" ht="24.95" customHeight="1" x14ac:dyDescent="0.25">
      <c r="A14" s="5" t="s">
        <v>8</v>
      </c>
      <c r="B14" s="43">
        <f>C14+I14+J14+K14+L14</f>
        <v>2312843</v>
      </c>
      <c r="C14" s="42">
        <f>SUM(D14:H14)</f>
        <v>1906945</v>
      </c>
      <c r="D14" s="6">
        <v>626958</v>
      </c>
      <c r="E14" s="6">
        <v>944668</v>
      </c>
      <c r="F14" s="6">
        <v>70844</v>
      </c>
      <c r="G14" s="6">
        <v>257262</v>
      </c>
      <c r="H14" s="6">
        <v>7213</v>
      </c>
      <c r="I14" s="22">
        <v>96449</v>
      </c>
      <c r="J14" s="6">
        <v>3934</v>
      </c>
      <c r="K14" s="33">
        <v>292949</v>
      </c>
      <c r="L14" s="6">
        <v>12566</v>
      </c>
      <c r="N14" s="28"/>
    </row>
    <row r="15" spans="1:14" ht="24.95" customHeight="1" x14ac:dyDescent="0.25">
      <c r="A15" s="5" t="s">
        <v>9</v>
      </c>
      <c r="B15" s="43">
        <f t="shared" ref="B15:B17" si="1">C15+I15+J15+K15+L15</f>
        <v>2480546</v>
      </c>
      <c r="C15" s="42">
        <f t="shared" ref="C15:C17" si="2">SUM(D15:H15)</f>
        <v>2016744</v>
      </c>
      <c r="D15" s="6">
        <v>672608</v>
      </c>
      <c r="E15" s="6">
        <v>977226</v>
      </c>
      <c r="F15" s="6">
        <v>73790</v>
      </c>
      <c r="G15" s="6">
        <v>285637</v>
      </c>
      <c r="H15" s="6">
        <v>7483</v>
      </c>
      <c r="I15" s="22">
        <v>104024</v>
      </c>
      <c r="J15" s="6">
        <v>4463</v>
      </c>
      <c r="K15" s="33">
        <v>329893</v>
      </c>
      <c r="L15" s="6">
        <v>25422</v>
      </c>
      <c r="N15" s="28"/>
    </row>
    <row r="16" spans="1:14" ht="24.95" customHeight="1" x14ac:dyDescent="0.25">
      <c r="A16" s="5" t="s">
        <v>10</v>
      </c>
      <c r="B16" s="43">
        <f>C16+I16+J16+K16+L16</f>
        <v>2563242</v>
      </c>
      <c r="C16" s="42">
        <f t="shared" si="2"/>
        <v>2054110</v>
      </c>
      <c r="D16" s="6">
        <v>675449</v>
      </c>
      <c r="E16" s="6">
        <v>997540</v>
      </c>
      <c r="F16" s="6">
        <v>75676</v>
      </c>
      <c r="G16" s="6">
        <v>297319</v>
      </c>
      <c r="H16" s="6">
        <v>8126</v>
      </c>
      <c r="I16" s="22">
        <v>78751</v>
      </c>
      <c r="J16" s="6">
        <v>5909</v>
      </c>
      <c r="K16" s="33">
        <v>342941</v>
      </c>
      <c r="L16" s="6">
        <v>81531</v>
      </c>
      <c r="N16" s="28"/>
    </row>
    <row r="17" spans="1:14" ht="24.95" customHeight="1" x14ac:dyDescent="0.25">
      <c r="A17" s="5" t="s">
        <v>11</v>
      </c>
      <c r="B17" s="43">
        <f t="shared" si="1"/>
        <v>2493349</v>
      </c>
      <c r="C17" s="42">
        <f t="shared" si="2"/>
        <v>2046670</v>
      </c>
      <c r="D17" s="6">
        <v>678004</v>
      </c>
      <c r="E17" s="6">
        <v>993495</v>
      </c>
      <c r="F17" s="6">
        <v>72469</v>
      </c>
      <c r="G17" s="6">
        <v>294776</v>
      </c>
      <c r="H17" s="6">
        <v>7926</v>
      </c>
      <c r="I17" s="22">
        <v>72001</v>
      </c>
      <c r="J17" s="6">
        <v>6268</v>
      </c>
      <c r="K17" s="33">
        <v>348799</v>
      </c>
      <c r="L17" s="6">
        <v>19611</v>
      </c>
      <c r="N17" s="28"/>
    </row>
    <row r="18" spans="1:14" ht="24.95" customHeight="1" x14ac:dyDescent="0.25">
      <c r="A18" s="8" t="s">
        <v>7</v>
      </c>
      <c r="B18" s="10">
        <f>SUM(B19:B22)</f>
        <v>10392261</v>
      </c>
      <c r="C18" s="9">
        <f>SUM(D18:H18)</f>
        <v>8297765</v>
      </c>
      <c r="D18" s="10">
        <f>SUM(D19:D22)</f>
        <v>2786770</v>
      </c>
      <c r="E18" s="10">
        <f t="shared" ref="E18:K18" si="3">SUM(E19:E22)</f>
        <v>4000714</v>
      </c>
      <c r="F18" s="10">
        <f t="shared" si="3"/>
        <v>283008</v>
      </c>
      <c r="G18" s="10">
        <f t="shared" si="3"/>
        <v>1191987</v>
      </c>
      <c r="H18" s="10">
        <f t="shared" si="3"/>
        <v>35286</v>
      </c>
      <c r="I18" s="10">
        <f t="shared" si="3"/>
        <v>270303</v>
      </c>
      <c r="J18" s="10">
        <f t="shared" si="3"/>
        <v>29419</v>
      </c>
      <c r="K18" s="10">
        <f t="shared" si="3"/>
        <v>1397228</v>
      </c>
      <c r="L18" s="10">
        <f>SUM(L19:L22)</f>
        <v>397546</v>
      </c>
      <c r="N18" s="28"/>
    </row>
    <row r="19" spans="1:14" ht="24.95" customHeight="1" x14ac:dyDescent="0.25">
      <c r="A19" s="5" t="s">
        <v>8</v>
      </c>
      <c r="B19" s="43">
        <f>+C19+I19+J19+K19+L19</f>
        <v>2515482</v>
      </c>
      <c r="C19" s="42">
        <f>SUM(D19:H19)</f>
        <v>2057176</v>
      </c>
      <c r="D19" s="6">
        <v>697527</v>
      </c>
      <c r="E19" s="6">
        <v>993985</v>
      </c>
      <c r="F19" s="6">
        <v>72063</v>
      </c>
      <c r="G19" s="6">
        <v>285555</v>
      </c>
      <c r="H19" s="11">
        <v>8046</v>
      </c>
      <c r="I19" s="23">
        <v>62998</v>
      </c>
      <c r="J19" s="11">
        <v>4066</v>
      </c>
      <c r="K19" s="35">
        <v>340454</v>
      </c>
      <c r="L19" s="6">
        <v>50788</v>
      </c>
      <c r="M19" s="34"/>
      <c r="N19" s="28"/>
    </row>
    <row r="20" spans="1:14" ht="24.95" customHeight="1" x14ac:dyDescent="0.25">
      <c r="A20" s="5" t="s">
        <v>9</v>
      </c>
      <c r="B20" s="43">
        <f t="shared" ref="B20:B22" si="4">+C20+I20+J20+K20+L20</f>
        <v>2644646</v>
      </c>
      <c r="C20" s="42">
        <f>SUM(D20:H20)</f>
        <v>2141836</v>
      </c>
      <c r="D20" s="6">
        <v>729297</v>
      </c>
      <c r="E20" s="6">
        <v>1022884</v>
      </c>
      <c r="F20" s="6">
        <v>71501</v>
      </c>
      <c r="G20" s="6">
        <v>309408</v>
      </c>
      <c r="H20" s="11">
        <v>8746</v>
      </c>
      <c r="I20" s="23">
        <v>72558</v>
      </c>
      <c r="J20" s="11">
        <v>5171</v>
      </c>
      <c r="K20" s="35">
        <v>323434</v>
      </c>
      <c r="L20" s="6">
        <v>101647</v>
      </c>
    </row>
    <row r="21" spans="1:14" ht="24.95" customHeight="1" x14ac:dyDescent="0.25">
      <c r="A21" s="5" t="s">
        <v>10</v>
      </c>
      <c r="B21" s="43">
        <f t="shared" si="4"/>
        <v>2618111</v>
      </c>
      <c r="C21" s="42">
        <f>SUM(D21:H21)</f>
        <v>2085680</v>
      </c>
      <c r="D21" s="6">
        <v>693680</v>
      </c>
      <c r="E21" s="6">
        <v>1004841</v>
      </c>
      <c r="F21" s="6">
        <v>71582</v>
      </c>
      <c r="G21" s="6">
        <v>306082</v>
      </c>
      <c r="H21" s="11">
        <v>9495</v>
      </c>
      <c r="I21" s="23">
        <v>69015</v>
      </c>
      <c r="J21" s="11">
        <v>9671</v>
      </c>
      <c r="K21" s="35">
        <v>352925</v>
      </c>
      <c r="L21" s="6">
        <v>100820</v>
      </c>
    </row>
    <row r="22" spans="1:14" s="37" customFormat="1" ht="24.95" customHeight="1" x14ac:dyDescent="0.2">
      <c r="A22" s="5" t="s">
        <v>11</v>
      </c>
      <c r="B22" s="43">
        <f t="shared" si="4"/>
        <v>2614022</v>
      </c>
      <c r="C22" s="42">
        <v>2013073</v>
      </c>
      <c r="D22" s="6">
        <v>666266</v>
      </c>
      <c r="E22" s="6">
        <v>979004</v>
      </c>
      <c r="F22" s="6">
        <v>67862</v>
      </c>
      <c r="G22" s="6">
        <v>290942</v>
      </c>
      <c r="H22" s="6">
        <v>8999</v>
      </c>
      <c r="I22" s="6">
        <v>65732</v>
      </c>
      <c r="J22" s="6">
        <v>10511</v>
      </c>
      <c r="K22" s="35">
        <v>380415</v>
      </c>
      <c r="L22" s="6">
        <v>144291</v>
      </c>
      <c r="M22" s="41"/>
    </row>
    <row r="23" spans="1:14" ht="24.95" customHeight="1" x14ac:dyDescent="0.25">
      <c r="A23" s="62" t="s">
        <v>22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2"/>
    </row>
    <row r="24" spans="1:14" ht="24.95" customHeight="1" x14ac:dyDescent="0.25">
      <c r="A24" s="38" t="s">
        <v>23</v>
      </c>
      <c r="B24" s="39">
        <f>((B11/B10)-1)*100</f>
        <v>4.3405050267333989</v>
      </c>
      <c r="C24" s="39">
        <f t="shared" ref="C24:L25" si="5">((C11/C10)-1)*100</f>
        <v>4.5159617566034704</v>
      </c>
      <c r="D24" s="39">
        <f t="shared" si="5"/>
        <v>5.0376322056786993</v>
      </c>
      <c r="E24" s="39">
        <f t="shared" si="5"/>
        <v>4.3530655359057535</v>
      </c>
      <c r="F24" s="39">
        <f t="shared" si="5"/>
        <v>7.6776965508540407</v>
      </c>
      <c r="G24" s="39">
        <f t="shared" si="5"/>
        <v>2.6746381048583956</v>
      </c>
      <c r="H24" s="39">
        <f t="shared" si="5"/>
        <v>17.177942539388312</v>
      </c>
      <c r="I24" s="39">
        <f t="shared" si="5"/>
        <v>7.2287936374249018</v>
      </c>
      <c r="J24" s="39">
        <f t="shared" si="5"/>
        <v>-15.829168559745565</v>
      </c>
      <c r="K24" s="39">
        <f t="shared" si="5"/>
        <v>1.2801962282845469</v>
      </c>
      <c r="L24" s="40">
        <f t="shared" si="5"/>
        <v>21.065301417237414</v>
      </c>
    </row>
    <row r="25" spans="1:14" ht="24.95" customHeight="1" x14ac:dyDescent="0.25">
      <c r="A25" s="38" t="s">
        <v>24</v>
      </c>
      <c r="B25" s="39">
        <f>((B12/B11)-1)*100</f>
        <v>5.1022521857092107</v>
      </c>
      <c r="C25" s="39">
        <f t="shared" si="5"/>
        <v>4.3370439238141101</v>
      </c>
      <c r="D25" s="39">
        <f t="shared" si="5"/>
        <v>5.655434791500813</v>
      </c>
      <c r="E25" s="39">
        <f t="shared" si="5"/>
        <v>4.467227898062176</v>
      </c>
      <c r="F25" s="39">
        <f t="shared" si="5"/>
        <v>-4.1457556288933546</v>
      </c>
      <c r="G25" s="39">
        <f t="shared" si="5"/>
        <v>3.3085494045551833</v>
      </c>
      <c r="H25" s="39">
        <f t="shared" si="5"/>
        <v>9.2458575552655464</v>
      </c>
      <c r="I25" s="39">
        <f t="shared" si="5"/>
        <v>4.6699609262370823</v>
      </c>
      <c r="J25" s="39">
        <f t="shared" si="5"/>
        <v>57.07654107740472</v>
      </c>
      <c r="K25" s="39">
        <f t="shared" si="5"/>
        <v>7.8584828845058352</v>
      </c>
      <c r="L25" s="40">
        <f t="shared" si="5"/>
        <v>37.995351051614534</v>
      </c>
    </row>
    <row r="26" spans="1:14" ht="24.95" customHeight="1" x14ac:dyDescent="0.25">
      <c r="A26" s="38" t="s">
        <v>25</v>
      </c>
      <c r="B26" s="39">
        <f>((B13/B12)-1)*100</f>
        <v>9.1841818956740262</v>
      </c>
      <c r="C26" s="39">
        <f t="shared" ref="C26:L26" si="6">((C13/C12)-1)*100</f>
        <v>8.4044031446246947</v>
      </c>
      <c r="D26" s="39">
        <f t="shared" si="6"/>
        <v>8.1154467462903668</v>
      </c>
      <c r="E26" s="39">
        <f t="shared" si="6"/>
        <v>8.8708389466965585</v>
      </c>
      <c r="F26" s="39">
        <f t="shared" si="6"/>
        <v>-0.58978120034225423</v>
      </c>
      <c r="G26" s="39">
        <f t="shared" si="6"/>
        <v>9.9558527339432157</v>
      </c>
      <c r="H26" s="39">
        <f t="shared" si="6"/>
        <v>11.304977375565617</v>
      </c>
      <c r="I26" s="39">
        <f>((I13/I12)-1)*100</f>
        <v>-16.594238002963635</v>
      </c>
      <c r="J26" s="39">
        <f t="shared" si="6"/>
        <v>41.402061855670105</v>
      </c>
      <c r="K26" s="39">
        <f t="shared" si="6"/>
        <v>21.172251119240993</v>
      </c>
      <c r="L26" s="40">
        <f t="shared" si="6"/>
        <v>41.179932621666595</v>
      </c>
    </row>
    <row r="27" spans="1:14" ht="24.95" customHeight="1" x14ac:dyDescent="0.25">
      <c r="A27" s="38" t="s">
        <v>26</v>
      </c>
      <c r="B27" s="39">
        <f t="shared" ref="B27:L27" si="7">((B18/B13)-1)*100</f>
        <v>5.5054020414254667</v>
      </c>
      <c r="C27" s="39">
        <f t="shared" si="7"/>
        <v>3.4057829870113521</v>
      </c>
      <c r="D27" s="39">
        <f t="shared" si="7"/>
        <v>5.0414640829937518</v>
      </c>
      <c r="E27" s="39">
        <f t="shared" si="7"/>
        <v>2.2434600781154002</v>
      </c>
      <c r="F27" s="39">
        <f t="shared" si="7"/>
        <v>-3.3373295215845422</v>
      </c>
      <c r="G27" s="39">
        <f t="shared" si="7"/>
        <v>5.0214362366673315</v>
      </c>
      <c r="H27" s="39">
        <f t="shared" si="7"/>
        <v>14.758683491609204</v>
      </c>
      <c r="I27" s="39">
        <f>((I18/I13)-1)*100</f>
        <v>-23.039931667734358</v>
      </c>
      <c r="J27" s="39">
        <f t="shared" si="7"/>
        <v>42.991153883542331</v>
      </c>
      <c r="K27" s="39">
        <f t="shared" si="7"/>
        <v>6.2868653305765632</v>
      </c>
      <c r="L27" s="40">
        <f t="shared" si="7"/>
        <v>185.73708042837634</v>
      </c>
    </row>
    <row r="28" spans="1:14" ht="24.95" customHeight="1" x14ac:dyDescent="0.25">
      <c r="A28" s="62" t="s">
        <v>27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</row>
    <row r="29" spans="1:14" ht="24.95" customHeight="1" x14ac:dyDescent="0.25">
      <c r="A29" s="5" t="s">
        <v>8</v>
      </c>
      <c r="B29" s="39">
        <f t="shared" ref="B29:L29" si="8">((B19/B14)-1)*100</f>
        <v>8.7614680287421152</v>
      </c>
      <c r="C29" s="39">
        <f t="shared" si="8"/>
        <v>7.8780982146837042</v>
      </c>
      <c r="D29" s="39">
        <f t="shared" si="8"/>
        <v>11.255777898998009</v>
      </c>
      <c r="E29" s="39">
        <f t="shared" si="8"/>
        <v>5.2205642617300541</v>
      </c>
      <c r="F29" s="39">
        <f t="shared" si="8"/>
        <v>1.72068206199536</v>
      </c>
      <c r="G29" s="39">
        <f t="shared" si="8"/>
        <v>10.99773771485879</v>
      </c>
      <c r="H29" s="39">
        <f t="shared" si="8"/>
        <v>11.548592818522119</v>
      </c>
      <c r="I29" s="39">
        <f t="shared" si="8"/>
        <v>-34.682578357473901</v>
      </c>
      <c r="J29" s="39">
        <f t="shared" si="8"/>
        <v>3.3553634977122604</v>
      </c>
      <c r="K29" s="39">
        <f t="shared" si="8"/>
        <v>16.216133183591673</v>
      </c>
      <c r="L29" s="40">
        <f t="shared" si="8"/>
        <v>304.16998249243994</v>
      </c>
    </row>
    <row r="30" spans="1:14" ht="24.95" customHeight="1" x14ac:dyDescent="0.25">
      <c r="A30" s="5" t="s">
        <v>9</v>
      </c>
      <c r="B30" s="39">
        <f t="shared" ref="B30:L30" si="9">((B20/B15)-1)*100</f>
        <v>6.6154790114757001</v>
      </c>
      <c r="C30" s="39">
        <f t="shared" si="9"/>
        <v>6.2026712364087855</v>
      </c>
      <c r="D30" s="39">
        <f t="shared" si="9"/>
        <v>8.4282375469812987</v>
      </c>
      <c r="E30" s="39">
        <f t="shared" si="9"/>
        <v>4.6722047919314447</v>
      </c>
      <c r="F30" s="39">
        <f t="shared" si="9"/>
        <v>-3.1020463477435922</v>
      </c>
      <c r="G30" s="39">
        <f t="shared" si="9"/>
        <v>8.3221011283552304</v>
      </c>
      <c r="H30" s="39">
        <f t="shared" si="9"/>
        <v>16.878257383402385</v>
      </c>
      <c r="I30" s="39">
        <f t="shared" si="9"/>
        <v>-30.248788741059752</v>
      </c>
      <c r="J30" s="39">
        <f t="shared" si="9"/>
        <v>15.86376876540443</v>
      </c>
      <c r="K30" s="39">
        <f t="shared" si="9"/>
        <v>-1.957907563967709</v>
      </c>
      <c r="L30" s="40">
        <f t="shared" si="9"/>
        <v>299.83872236645425</v>
      </c>
    </row>
    <row r="31" spans="1:14" ht="24.95" customHeight="1" x14ac:dyDescent="0.25">
      <c r="A31" s="5" t="s">
        <v>10</v>
      </c>
      <c r="B31" s="39">
        <f t="shared" ref="B31:L31" si="10">((B21/B16)-1)*100</f>
        <v>2.1406094313373369</v>
      </c>
      <c r="C31" s="39">
        <f t="shared" si="10"/>
        <v>1.5369186655047606</v>
      </c>
      <c r="D31" s="39">
        <f t="shared" si="10"/>
        <v>2.6990934918846632</v>
      </c>
      <c r="E31" s="39">
        <f t="shared" si="10"/>
        <v>0.73190047516891177</v>
      </c>
      <c r="F31" s="39">
        <f t="shared" si="10"/>
        <v>-5.4099053861197728</v>
      </c>
      <c r="G31" s="39">
        <f t="shared" si="10"/>
        <v>2.9473393896791045</v>
      </c>
      <c r="H31" s="39">
        <f t="shared" si="10"/>
        <v>16.84715727295103</v>
      </c>
      <c r="I31" s="39">
        <f t="shared" si="10"/>
        <v>-12.363017612474758</v>
      </c>
      <c r="J31" s="39">
        <f t="shared" si="10"/>
        <v>63.665594855305471</v>
      </c>
      <c r="K31" s="39">
        <f t="shared" si="10"/>
        <v>2.9112879474895159</v>
      </c>
      <c r="L31" s="40">
        <f t="shared" si="10"/>
        <v>23.658485729354474</v>
      </c>
    </row>
    <row r="32" spans="1:14" ht="24.95" customHeight="1" x14ac:dyDescent="0.25">
      <c r="A32" s="5" t="s">
        <v>11</v>
      </c>
      <c r="B32" s="39">
        <f t="shared" ref="B32:L32" si="11">((B22/B17)-1)*100</f>
        <v>4.8397957927269752</v>
      </c>
      <c r="C32" s="39">
        <f t="shared" si="11"/>
        <v>-1.6415445577450227</v>
      </c>
      <c r="D32" s="39">
        <f t="shared" si="11"/>
        <v>-1.731258222665355</v>
      </c>
      <c r="E32" s="39">
        <f t="shared" si="11"/>
        <v>-1.4585881156925828</v>
      </c>
      <c r="F32" s="39">
        <f t="shared" si="11"/>
        <v>-6.3572010100870768</v>
      </c>
      <c r="G32" s="39">
        <f t="shared" si="11"/>
        <v>-1.3006486281108343</v>
      </c>
      <c r="H32" s="39">
        <f t="shared" si="11"/>
        <v>13.537723946505164</v>
      </c>
      <c r="I32" s="39">
        <f t="shared" si="11"/>
        <v>-8.7068235163400445</v>
      </c>
      <c r="J32" s="39">
        <f t="shared" si="11"/>
        <v>67.693044033184435</v>
      </c>
      <c r="K32" s="39">
        <f t="shared" si="11"/>
        <v>9.0642461704305344</v>
      </c>
      <c r="L32" s="40">
        <f t="shared" si="11"/>
        <v>635.76564173168117</v>
      </c>
    </row>
    <row r="33" spans="1:12" ht="24.95" customHeight="1" x14ac:dyDescent="0.25">
      <c r="A33" s="21"/>
      <c r="B33" s="27"/>
      <c r="C33" s="12"/>
      <c r="D33" s="13"/>
      <c r="E33" s="13"/>
      <c r="F33" s="14"/>
      <c r="G33" s="13"/>
      <c r="H33" s="15"/>
      <c r="I33" s="13"/>
      <c r="J33" s="15"/>
      <c r="K33" s="36"/>
      <c r="L33" s="25"/>
    </row>
    <row r="34" spans="1:12" x14ac:dyDescent="0.25">
      <c r="A34" s="16"/>
      <c r="B34" s="16"/>
      <c r="C34" s="17"/>
      <c r="D34" s="17"/>
      <c r="E34" s="17"/>
      <c r="F34" s="17"/>
      <c r="G34" s="17"/>
      <c r="H34" s="17"/>
      <c r="I34" s="17"/>
      <c r="J34" s="17"/>
    </row>
    <row r="35" spans="1:12" x14ac:dyDescent="0.25">
      <c r="A35" s="18" t="s">
        <v>12</v>
      </c>
      <c r="B35" s="18"/>
      <c r="C35" s="17"/>
      <c r="D35" s="17"/>
      <c r="E35" s="17"/>
      <c r="F35" s="17"/>
      <c r="G35" s="17"/>
      <c r="H35" s="17"/>
      <c r="I35" s="17"/>
      <c r="J35" s="17"/>
    </row>
    <row r="36" spans="1:12" x14ac:dyDescent="0.25">
      <c r="A36" s="18" t="s">
        <v>13</v>
      </c>
      <c r="B36" s="18"/>
      <c r="C36" s="17"/>
      <c r="D36" s="17"/>
      <c r="E36" s="17"/>
      <c r="F36" s="17"/>
      <c r="G36" s="17"/>
      <c r="H36" s="17"/>
      <c r="I36" s="17"/>
      <c r="J36" s="17"/>
    </row>
    <row r="37" spans="1:12" x14ac:dyDescent="0.25">
      <c r="A37" s="18" t="s">
        <v>21</v>
      </c>
      <c r="B37" s="18"/>
      <c r="C37" s="17"/>
      <c r="D37" s="17"/>
      <c r="E37" s="17"/>
      <c r="F37" s="17"/>
      <c r="G37" s="17"/>
      <c r="H37" s="17"/>
      <c r="I37" s="17"/>
      <c r="J37" s="17"/>
    </row>
    <row r="38" spans="1:12" x14ac:dyDescent="0.25">
      <c r="A38" s="18" t="s">
        <v>33</v>
      </c>
      <c r="B38" s="18"/>
      <c r="C38" s="17"/>
      <c r="D38" s="17"/>
      <c r="E38" s="17"/>
      <c r="F38" s="17"/>
      <c r="G38" s="17"/>
      <c r="H38" s="17"/>
      <c r="I38" s="17"/>
      <c r="J38" s="17"/>
    </row>
    <row r="39" spans="1:12" x14ac:dyDescent="0.25">
      <c r="A39" s="18" t="s">
        <v>32</v>
      </c>
      <c r="B39" s="18"/>
      <c r="C39" s="17"/>
      <c r="D39" s="17"/>
      <c r="E39" s="17"/>
      <c r="F39" s="17"/>
      <c r="G39" s="17"/>
      <c r="H39" s="17"/>
      <c r="I39" s="17"/>
      <c r="J39" s="17"/>
    </row>
    <row r="40" spans="1:12" x14ac:dyDescent="0.25">
      <c r="A40" s="19" t="s">
        <v>14</v>
      </c>
      <c r="B40" s="19"/>
      <c r="C40" s="17"/>
      <c r="D40" s="17"/>
      <c r="E40" s="17"/>
      <c r="F40" s="17"/>
      <c r="G40" s="17"/>
      <c r="H40" s="17"/>
      <c r="I40" s="17"/>
      <c r="J40" s="17"/>
    </row>
    <row r="41" spans="1:12" x14ac:dyDescent="0.25">
      <c r="A41" s="31" t="s">
        <v>29</v>
      </c>
      <c r="B41" s="31"/>
      <c r="C41" s="7"/>
      <c r="D41" s="7"/>
      <c r="E41" s="7"/>
      <c r="F41" s="7"/>
      <c r="G41" s="7"/>
      <c r="H41" s="7"/>
      <c r="I41" s="32"/>
      <c r="J41" s="17"/>
    </row>
    <row r="42" spans="1:12" x14ac:dyDescent="0.25">
      <c r="A42" s="31" t="s">
        <v>30</v>
      </c>
      <c r="B42" s="31"/>
      <c r="C42" s="7"/>
      <c r="D42" s="7"/>
      <c r="E42" s="7"/>
      <c r="F42" s="7"/>
      <c r="G42" s="7"/>
      <c r="H42" s="7"/>
      <c r="I42" s="32"/>
      <c r="J42" s="17"/>
    </row>
  </sheetData>
  <mergeCells count="17">
    <mergeCell ref="A23:L23"/>
    <mergeCell ref="A28:L28"/>
    <mergeCell ref="A1:L1"/>
    <mergeCell ref="A3:A8"/>
    <mergeCell ref="C4:C8"/>
    <mergeCell ref="D4:H4"/>
    <mergeCell ref="I4:I8"/>
    <mergeCell ref="J4:J8"/>
    <mergeCell ref="D5:D8"/>
    <mergeCell ref="B3:L3"/>
    <mergeCell ref="L4:L8"/>
    <mergeCell ref="K4:K8"/>
    <mergeCell ref="B4:B8"/>
    <mergeCell ref="E5:E8"/>
    <mergeCell ref="F5:F8"/>
    <mergeCell ref="G5:G8"/>
    <mergeCell ref="H5:H8"/>
  </mergeCells>
  <pageMargins left="0.74803149606299213" right="0.70866141732283472" top="0.98425196850393704" bottom="0.98425196850393704" header="0" footer="0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40</vt:lpstr>
      <vt:lpstr>'cuadro 40'!Área_de_impresión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Muñoz</dc:creator>
  <cp:lastModifiedBy>KEYRA CASTILLO</cp:lastModifiedBy>
  <cp:lastPrinted>2017-12-29T14:40:44Z</cp:lastPrinted>
  <dcterms:created xsi:type="dcterms:W3CDTF">2017-06-12T13:12:12Z</dcterms:created>
  <dcterms:modified xsi:type="dcterms:W3CDTF">2017-12-29T14:41:17Z</dcterms:modified>
</cp:coreProperties>
</file>